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3250" windowHeight="12345"/>
  </bookViews>
  <sheets>
    <sheet name="World Cup Statistics" sheetId="1" r:id="rId1"/>
    <sheet name="Chart" sheetId="2" r:id="rId2"/>
    <sheet name="Table" sheetId="5" r:id="rId3"/>
  </sheets>
  <definedNames>
    <definedName name="_xlnm.Print_Area" localSheetId="1">Chart!$B$2:$Q$44</definedName>
    <definedName name="_xlnm.Print_Area" localSheetId="2">Table!$A$1:$H$24</definedName>
  </definedNames>
  <calcPr calcId="145621"/>
</workbook>
</file>

<file path=xl/calcChain.xml><?xml version="1.0" encoding="utf-8"?>
<calcChain xmlns="http://schemas.openxmlformats.org/spreadsheetml/2006/main">
  <c r="H24" i="5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4" i="1"/>
  <c r="D25" i="1"/>
  <c r="E25" i="1"/>
  <c r="F25" i="1"/>
  <c r="G25" i="1"/>
  <c r="H25" i="1"/>
  <c r="I25" i="1"/>
  <c r="J25" i="1"/>
  <c r="K25" i="1"/>
  <c r="D26" i="1"/>
  <c r="E26" i="1"/>
  <c r="F26" i="1"/>
  <c r="G26" i="1"/>
  <c r="H26" i="1"/>
  <c r="I26" i="1"/>
  <c r="J26" i="1"/>
  <c r="K26" i="1"/>
  <c r="D27" i="1"/>
  <c r="E27" i="1"/>
  <c r="F27" i="1"/>
  <c r="G27" i="1"/>
  <c r="H27" i="1"/>
  <c r="I27" i="1"/>
  <c r="J27" i="1"/>
  <c r="K27" i="1"/>
  <c r="C27" i="1"/>
  <c r="C26" i="1"/>
  <c r="C25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4" i="1"/>
</calcChain>
</file>

<file path=xl/sharedStrings.xml><?xml version="1.0" encoding="utf-8"?>
<sst xmlns="http://schemas.openxmlformats.org/spreadsheetml/2006/main" count="77" uniqueCount="45">
  <si>
    <t>Brazil</t>
  </si>
  <si>
    <t>Germany</t>
  </si>
  <si>
    <t>Argentina</t>
  </si>
  <si>
    <t>Italy</t>
  </si>
  <si>
    <t>France</t>
  </si>
  <si>
    <t>England</t>
  </si>
  <si>
    <t>Spain</t>
  </si>
  <si>
    <t>Netherlands</t>
  </si>
  <si>
    <t>Uruguay</t>
  </si>
  <si>
    <t>Belgium</t>
  </si>
  <si>
    <t>Sweden</t>
  </si>
  <si>
    <t>Russia</t>
  </si>
  <si>
    <t>Mexico</t>
  </si>
  <si>
    <t>Serbia</t>
  </si>
  <si>
    <t>Portugal</t>
  </si>
  <si>
    <t>Poland</t>
  </si>
  <si>
    <t>Switzerland</t>
  </si>
  <si>
    <t>Hungary</t>
  </si>
  <si>
    <t>Croatia</t>
  </si>
  <si>
    <t>Czech Republic</t>
  </si>
  <si>
    <t xml:space="preserve"> </t>
  </si>
  <si>
    <t>Team</t>
  </si>
  <si>
    <t># of Played Games</t>
  </si>
  <si>
    <t>Wins</t>
  </si>
  <si>
    <t>Draws</t>
  </si>
  <si>
    <t>Losses</t>
  </si>
  <si>
    <t>Goals Scored</t>
  </si>
  <si>
    <t>Goals Conceded</t>
  </si>
  <si>
    <t>World Cup Statistics for the 20 First Successful Nations</t>
  </si>
  <si>
    <t>Total Points</t>
  </si>
  <si>
    <t>Goal Average</t>
  </si>
  <si>
    <t>Average</t>
  </si>
  <si>
    <t>Standard Deviation</t>
  </si>
  <si>
    <t>Range</t>
  </si>
  <si>
    <t>Total Wins</t>
  </si>
  <si>
    <t>Description</t>
  </si>
  <si>
    <t>Marvellous</t>
  </si>
  <si>
    <t>Excellent</t>
  </si>
  <si>
    <t>Very Good</t>
  </si>
  <si>
    <t>Good</t>
  </si>
  <si>
    <t>Bad</t>
  </si>
  <si>
    <t>Very Bad</t>
  </si>
  <si>
    <t>Mediocre</t>
  </si>
  <si>
    <t># Participations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</si>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</sst>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Microsoft PhagsPa"/>
      <family val="2"/>
    </font>
    <font>
      <b/>
      <sz val="12"/>
      <color theme="1"/>
      <name val="Microsoft PhagsPa"/>
      <family val="2"/>
    </font>
    <font>
      <b/>
      <sz val="16"/>
      <color theme="1"/>
      <name val="Microsoft PhagsPa"/>
      <family val="2"/>
    </font>
    <font>
      <b/>
      <sz val="14"/>
      <color rgb="FF7030A0"/>
      <name val="Eras Demi ITC"/>
      <family val="2"/>
    </font>
  </fonts>
  <fills count="5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4B4B"/>
        <bgColor indexed="64"/>
      </patternFill>
    </fill>
  </fills>
  <borders count="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0" borderId="1" xfId="0" applyNumberFormat="1" applyFont="1" applyBorder="1"/>
    <xf numFmtId="0" fontId="4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7030A0"/>
        <name val="Eras Demi ITC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PhagsP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PhagsP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PhagsP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PhagsP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PhagsP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PhagsP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PhagsP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PhagsP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PhagsP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PhagsP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PhagsP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PhagsP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PhagsP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PhagsP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PhagsPa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PhagsPa"/>
        <scheme val="none"/>
      </font>
      <alignment horizontal="center" vertical="center" textRotation="0" wrapText="0" indent="0" justifyLastLine="0" shrinkToFit="0" readingOrder="0"/>
    </dxf>
    <dxf>
      <font>
        <b/>
        <i/>
      </font>
      <fill>
        <patternFill>
          <bgColor rgb="FFFFC000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FF4B4B"/>
      <color rgb="FF66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Total Points Earned by the the First 20 Successful Teams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'World Cup Statistics'!$B$4:$B$23</c:f>
              <c:strCache>
                <c:ptCount val="20"/>
                <c:pt idx="0">
                  <c:v>Argentina</c:v>
                </c:pt>
                <c:pt idx="1">
                  <c:v>Belgium</c:v>
                </c:pt>
                <c:pt idx="2">
                  <c:v>Brazil</c:v>
                </c:pt>
                <c:pt idx="3">
                  <c:v>Croatia</c:v>
                </c:pt>
                <c:pt idx="4">
                  <c:v>Czech Republic</c:v>
                </c:pt>
                <c:pt idx="5">
                  <c:v>England</c:v>
                </c:pt>
                <c:pt idx="6">
                  <c:v>France</c:v>
                </c:pt>
                <c:pt idx="7">
                  <c:v>Germany</c:v>
                </c:pt>
                <c:pt idx="8">
                  <c:v>Hungary</c:v>
                </c:pt>
                <c:pt idx="9">
                  <c:v>Italy</c:v>
                </c:pt>
                <c:pt idx="10">
                  <c:v>Mexico</c:v>
                </c:pt>
                <c:pt idx="11">
                  <c:v>Netherlands</c:v>
                </c:pt>
                <c:pt idx="12">
                  <c:v>Poland</c:v>
                </c:pt>
                <c:pt idx="13">
                  <c:v>Portugal</c:v>
                </c:pt>
                <c:pt idx="14">
                  <c:v>Russia</c:v>
                </c:pt>
                <c:pt idx="15">
                  <c:v>Serbia</c:v>
                </c:pt>
                <c:pt idx="16">
                  <c:v>Spain</c:v>
                </c:pt>
                <c:pt idx="17">
                  <c:v>Sweden</c:v>
                </c:pt>
                <c:pt idx="18">
                  <c:v>Switzerland</c:v>
                </c:pt>
                <c:pt idx="19">
                  <c:v>Uruguay</c:v>
                </c:pt>
              </c:strCache>
            </c:strRef>
          </c:cat>
          <c:val>
            <c:numRef>
              <c:f>'World Cup Statistics'!$H$4:$H$23</c:f>
              <c:numCache>
                <c:formatCode>General</c:formatCode>
                <c:ptCount val="20"/>
                <c:pt idx="0">
                  <c:v>157</c:v>
                </c:pt>
                <c:pt idx="1">
                  <c:v>73</c:v>
                </c:pt>
                <c:pt idx="2">
                  <c:v>247</c:v>
                </c:pt>
                <c:pt idx="3">
                  <c:v>44</c:v>
                </c:pt>
                <c:pt idx="4">
                  <c:v>41</c:v>
                </c:pt>
                <c:pt idx="5">
                  <c:v>118</c:v>
                </c:pt>
                <c:pt idx="6">
                  <c:v>130</c:v>
                </c:pt>
                <c:pt idx="7">
                  <c:v>225</c:v>
                </c:pt>
                <c:pt idx="8">
                  <c:v>48</c:v>
                </c:pt>
                <c:pt idx="9">
                  <c:v>156</c:v>
                </c:pt>
                <c:pt idx="10">
                  <c:v>66</c:v>
                </c:pt>
                <c:pt idx="11">
                  <c:v>104</c:v>
                </c:pt>
                <c:pt idx="12">
                  <c:v>57</c:v>
                </c:pt>
                <c:pt idx="13">
                  <c:v>57</c:v>
                </c:pt>
                <c:pt idx="14">
                  <c:v>67</c:v>
                </c:pt>
                <c:pt idx="15">
                  <c:v>63</c:v>
                </c:pt>
                <c:pt idx="16">
                  <c:v>110</c:v>
                </c:pt>
                <c:pt idx="17">
                  <c:v>70</c:v>
                </c:pt>
                <c:pt idx="18">
                  <c:v>50</c:v>
                </c:pt>
                <c:pt idx="19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234432"/>
        <c:axId val="198407680"/>
      </c:barChart>
      <c:catAx>
        <c:axId val="472344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r-TR"/>
                  <a:t>Teams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98407680"/>
        <c:crosses val="autoZero"/>
        <c:auto val="1"/>
        <c:lblAlgn val="ctr"/>
        <c:lblOffset val="100"/>
        <c:noMultiLvlLbl val="0"/>
      </c:catAx>
      <c:valAx>
        <c:axId val="198407680"/>
        <c:scaling>
          <c:orientation val="minMax"/>
          <c:max val="25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Total Points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23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Number of Goals Scored vs. # of Participations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'World Cup Statistics'!$C$4:$C$23</c:f>
              <c:numCache>
                <c:formatCode>General</c:formatCode>
                <c:ptCount val="20"/>
                <c:pt idx="0">
                  <c:v>18</c:v>
                </c:pt>
                <c:pt idx="1">
                  <c:v>14</c:v>
                </c:pt>
                <c:pt idx="2">
                  <c:v>22</c:v>
                </c:pt>
                <c:pt idx="3">
                  <c:v>6</c:v>
                </c:pt>
                <c:pt idx="4">
                  <c:v>9</c:v>
                </c:pt>
                <c:pt idx="5">
                  <c:v>16</c:v>
                </c:pt>
                <c:pt idx="6">
                  <c:v>16</c:v>
                </c:pt>
                <c:pt idx="7">
                  <c:v>20</c:v>
                </c:pt>
                <c:pt idx="8">
                  <c:v>9</c:v>
                </c:pt>
                <c:pt idx="9">
                  <c:v>18</c:v>
                </c:pt>
                <c:pt idx="10">
                  <c:v>17</c:v>
                </c:pt>
                <c:pt idx="11">
                  <c:v>11</c:v>
                </c:pt>
                <c:pt idx="12">
                  <c:v>9</c:v>
                </c:pt>
                <c:pt idx="13">
                  <c:v>8</c:v>
                </c:pt>
                <c:pt idx="14">
                  <c:v>11</c:v>
                </c:pt>
                <c:pt idx="15">
                  <c:v>13</c:v>
                </c:pt>
                <c:pt idx="16">
                  <c:v>16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</c:numCache>
            </c:numRef>
          </c:xVal>
          <c:yVal>
            <c:numRef>
              <c:f>'World Cup Statistics'!$I$4:$I$23</c:f>
              <c:numCache>
                <c:formatCode>General</c:formatCode>
                <c:ptCount val="20"/>
                <c:pt idx="0">
                  <c:v>149</c:v>
                </c:pt>
                <c:pt idx="1">
                  <c:v>69</c:v>
                </c:pt>
                <c:pt idx="2">
                  <c:v>237</c:v>
                </c:pt>
                <c:pt idx="3">
                  <c:v>41</c:v>
                </c:pt>
                <c:pt idx="4">
                  <c:v>47</c:v>
                </c:pt>
                <c:pt idx="5">
                  <c:v>104</c:v>
                </c:pt>
                <c:pt idx="6">
                  <c:v>133</c:v>
                </c:pt>
                <c:pt idx="7">
                  <c:v>232</c:v>
                </c:pt>
                <c:pt idx="8">
                  <c:v>87</c:v>
                </c:pt>
                <c:pt idx="9">
                  <c:v>128</c:v>
                </c:pt>
                <c:pt idx="10">
                  <c:v>62</c:v>
                </c:pt>
                <c:pt idx="11">
                  <c:v>96</c:v>
                </c:pt>
                <c:pt idx="12">
                  <c:v>49</c:v>
                </c:pt>
                <c:pt idx="13">
                  <c:v>61</c:v>
                </c:pt>
                <c:pt idx="14">
                  <c:v>77</c:v>
                </c:pt>
                <c:pt idx="15">
                  <c:v>71</c:v>
                </c:pt>
                <c:pt idx="16">
                  <c:v>108</c:v>
                </c:pt>
                <c:pt idx="17">
                  <c:v>80</c:v>
                </c:pt>
                <c:pt idx="18">
                  <c:v>55</c:v>
                </c:pt>
                <c:pt idx="19">
                  <c:v>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488064"/>
        <c:axId val="198490752"/>
      </c:scatterChart>
      <c:valAx>
        <c:axId val="198488064"/>
        <c:scaling>
          <c:orientation val="minMax"/>
          <c:max val="22"/>
          <c:min val="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#</a:t>
                </a:r>
                <a:r>
                  <a:rPr lang="tr-TR" baseline="0"/>
                  <a:t> of Participations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8490752"/>
        <c:crosses val="autoZero"/>
        <c:crossBetween val="midCat"/>
      </c:valAx>
      <c:valAx>
        <c:axId val="198490752"/>
        <c:scaling>
          <c:orientation val="minMax"/>
          <c:max val="240"/>
          <c:min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 Goals Scored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8488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20411</xdr:colOff>
      <xdr:row>1</xdr:row>
      <xdr:rowOff>21771</xdr:rowOff>
    </xdr:from>
    <xdr:to>
      <xdr:col>16</xdr:col>
      <xdr:colOff>600075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</xdr:colOff>
      <xdr:row>24</xdr:row>
      <xdr:rowOff>2720</xdr:rowOff>
    </xdr:from>
    <xdr:to>
      <xdr:col>16</xdr:col>
      <xdr:colOff>590549</xdr:colOff>
      <xdr:row>43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VivaFootball" displayName="VivaFootball" ref="A3:H24" totalsRowCount="1" headerRowDxfId="16" dataDxfId="15">
  <autoFilter ref="A3:H23"/>
  <sortState ref="A4:H23">
    <sortCondition descending="1" ref="C4:C23"/>
    <sortCondition descending="1" ref="B4:B23"/>
  </sortState>
  <tableColumns count="8">
    <tableColumn id="1" name="Team" totalsRowLabel="Total" dataDxfId="14" totalsRowDxfId="13"/>
    <tableColumn id="2" name="# Participations" dataDxfId="12" totalsRowDxfId="11"/>
    <tableColumn id="3" name="# of Played Games" dataDxfId="10" totalsRowDxfId="9"/>
    <tableColumn id="4" name="Wins" dataDxfId="8" totalsRowDxfId="7"/>
    <tableColumn id="5" name="Draws" dataDxfId="6" totalsRowDxfId="5"/>
    <tableColumn id="6" name="Losses" dataDxfId="4" totalsRowDxfId="3"/>
    <tableColumn id="7" name="Goals Scored" dataDxfId="2" totalsRowDxfId="1"/>
    <tableColumn id="8" name="Goals Conceded" totalsRowFunction="custom" totalsRowDxfId="0">
      <totalsRowFormula>COUNTIF(VivaFootball['# of Played Games],"&gt;=70")</totalsRow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topLeftCell="B1" zoomScale="70" zoomScaleNormal="70" workbookViewId="0">
      <selection activeCell="B4" sqref="B4"/>
    </sheetView>
  </sheetViews>
  <sheetFormatPr defaultColWidth="9.140625" defaultRowHeight="24.95" customHeight="1" x14ac:dyDescent="0.3"/>
  <cols>
    <col min="1" max="1" width="20.7109375" style="1" hidden="1" customWidth="1"/>
    <col min="2" max="53" width="20.7109375" style="1" customWidth="1"/>
    <col min="54" max="16384" width="9.140625" style="1"/>
  </cols>
  <sheetData>
    <row r="1" spans="2:15" ht="24.95" customHeight="1" x14ac:dyDescent="0.35">
      <c r="B1" s="22" t="s">
        <v>28</v>
      </c>
      <c r="C1" s="22"/>
      <c r="D1" s="22"/>
      <c r="E1" s="22"/>
      <c r="F1" s="22"/>
      <c r="G1" s="22"/>
      <c r="H1" s="22"/>
      <c r="I1" s="22"/>
      <c r="J1" s="22"/>
    </row>
    <row r="2" spans="2:15" ht="24.95" customHeight="1" thickBot="1" x14ac:dyDescent="0.35"/>
    <row r="3" spans="2:15" ht="24.95" customHeight="1" thickTop="1" thickBot="1" x14ac:dyDescent="0.35">
      <c r="B3" s="5" t="s">
        <v>21</v>
      </c>
      <c r="C3" s="5" t="s">
        <v>43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29</v>
      </c>
      <c r="I3" s="5" t="s">
        <v>26</v>
      </c>
      <c r="J3" s="5" t="s">
        <v>27</v>
      </c>
      <c r="K3" s="6" t="s">
        <v>30</v>
      </c>
      <c r="L3" s="4" t="s">
        <v>35</v>
      </c>
      <c r="N3" s="12" t="s">
        <v>34</v>
      </c>
      <c r="O3" s="13" t="s">
        <v>35</v>
      </c>
    </row>
    <row r="4" spans="2:15" ht="24.95" customHeight="1" thickTop="1" thickBot="1" x14ac:dyDescent="0.35">
      <c r="B4" s="7" t="s">
        <v>2</v>
      </c>
      <c r="C4" s="7">
        <v>18</v>
      </c>
      <c r="D4" s="7">
        <v>87</v>
      </c>
      <c r="E4" s="18">
        <v>47</v>
      </c>
      <c r="F4" s="7">
        <v>16</v>
      </c>
      <c r="G4" s="7">
        <v>24</v>
      </c>
      <c r="H4" s="8">
        <f>(E4*3)+(F4*1)+(G4*0)</f>
        <v>157</v>
      </c>
      <c r="I4" s="7">
        <v>149</v>
      </c>
      <c r="J4" s="7">
        <v>98</v>
      </c>
      <c r="K4" s="9">
        <f>I4-J4</f>
        <v>51</v>
      </c>
      <c r="L4" s="21" t="str">
        <f>VLOOKUP(E4,$N$4:$O$11,2)</f>
        <v>Average</v>
      </c>
      <c r="N4" s="14">
        <v>10</v>
      </c>
      <c r="O4" s="15" t="s">
        <v>42</v>
      </c>
    </row>
    <row r="5" spans="2:15" ht="24.95" customHeight="1" thickTop="1" thickBot="1" x14ac:dyDescent="0.35">
      <c r="B5" s="7" t="s">
        <v>9</v>
      </c>
      <c r="C5" s="7">
        <v>14</v>
      </c>
      <c r="D5" s="7">
        <v>51</v>
      </c>
      <c r="E5" s="18">
        <v>21</v>
      </c>
      <c r="F5" s="7">
        <v>10</v>
      </c>
      <c r="G5" s="7">
        <v>20</v>
      </c>
      <c r="H5" s="8">
        <f t="shared" ref="H5:H23" si="0">(E5*3)+(F5*1)+(G5*0)</f>
        <v>73</v>
      </c>
      <c r="I5" s="7">
        <v>69</v>
      </c>
      <c r="J5" s="7">
        <v>74</v>
      </c>
      <c r="K5" s="9">
        <f t="shared" ref="K5:K23" si="1">I5-J5</f>
        <v>-5</v>
      </c>
      <c r="L5" s="21" t="str">
        <f t="shared" ref="L5:L23" si="2">VLOOKUP(E5,$N$4:$O$11,2)</f>
        <v>Very Bad</v>
      </c>
      <c r="N5" s="14">
        <v>20</v>
      </c>
      <c r="O5" s="15" t="s">
        <v>41</v>
      </c>
    </row>
    <row r="6" spans="2:15" ht="24.95" customHeight="1" thickTop="1" thickBot="1" x14ac:dyDescent="0.35">
      <c r="B6" s="7" t="s">
        <v>0</v>
      </c>
      <c r="C6" s="7">
        <v>22</v>
      </c>
      <c r="D6" s="7">
        <v>114</v>
      </c>
      <c r="E6" s="18">
        <v>76</v>
      </c>
      <c r="F6" s="7">
        <v>19</v>
      </c>
      <c r="G6" s="7">
        <v>19</v>
      </c>
      <c r="H6" s="8">
        <f t="shared" si="0"/>
        <v>247</v>
      </c>
      <c r="I6" s="7">
        <v>237</v>
      </c>
      <c r="J6" s="7">
        <v>108</v>
      </c>
      <c r="K6" s="9">
        <f t="shared" si="1"/>
        <v>129</v>
      </c>
      <c r="L6" s="21" t="str">
        <f t="shared" si="2"/>
        <v>Excellent</v>
      </c>
      <c r="N6" s="14">
        <v>30</v>
      </c>
      <c r="O6" s="15" t="s">
        <v>40</v>
      </c>
    </row>
    <row r="7" spans="2:15" ht="24.95" customHeight="1" thickTop="1" thickBot="1" x14ac:dyDescent="0.35">
      <c r="B7" s="7" t="s">
        <v>18</v>
      </c>
      <c r="C7" s="7">
        <v>6</v>
      </c>
      <c r="D7" s="7">
        <v>29</v>
      </c>
      <c r="E7" s="18">
        <v>12</v>
      </c>
      <c r="F7" s="7">
        <v>8</v>
      </c>
      <c r="G7" s="7">
        <v>9</v>
      </c>
      <c r="H7" s="8">
        <f t="shared" si="0"/>
        <v>44</v>
      </c>
      <c r="I7" s="7">
        <v>41</v>
      </c>
      <c r="J7" s="7">
        <v>32</v>
      </c>
      <c r="K7" s="9">
        <f t="shared" si="1"/>
        <v>9</v>
      </c>
      <c r="L7" s="21" t="str">
        <f t="shared" si="2"/>
        <v>Mediocre</v>
      </c>
      <c r="N7" s="14">
        <v>40</v>
      </c>
      <c r="O7" s="15" t="s">
        <v>31</v>
      </c>
    </row>
    <row r="8" spans="2:15" ht="24.95" customHeight="1" thickTop="1" thickBot="1" x14ac:dyDescent="0.35">
      <c r="B8" s="7" t="s">
        <v>19</v>
      </c>
      <c r="C8" s="7">
        <v>9</v>
      </c>
      <c r="D8" s="7">
        <v>33</v>
      </c>
      <c r="E8" s="18">
        <v>12</v>
      </c>
      <c r="F8" s="7">
        <v>5</v>
      </c>
      <c r="G8" s="7">
        <v>16</v>
      </c>
      <c r="H8" s="8">
        <f t="shared" si="0"/>
        <v>41</v>
      </c>
      <c r="I8" s="7">
        <v>47</v>
      </c>
      <c r="J8" s="7">
        <v>49</v>
      </c>
      <c r="K8" s="9">
        <f t="shared" si="1"/>
        <v>-2</v>
      </c>
      <c r="L8" s="21" t="str">
        <f t="shared" si="2"/>
        <v>Mediocre</v>
      </c>
      <c r="N8" s="14">
        <v>50</v>
      </c>
      <c r="O8" s="15" t="s">
        <v>39</v>
      </c>
    </row>
    <row r="9" spans="2:15" ht="24.95" customHeight="1" thickTop="1" thickBot="1" x14ac:dyDescent="0.35">
      <c r="B9" s="7" t="s">
        <v>5</v>
      </c>
      <c r="C9" s="7">
        <v>16</v>
      </c>
      <c r="D9" s="7">
        <v>74</v>
      </c>
      <c r="E9" s="18">
        <v>32</v>
      </c>
      <c r="F9" s="7">
        <v>22</v>
      </c>
      <c r="G9" s="7">
        <v>20</v>
      </c>
      <c r="H9" s="8">
        <f t="shared" si="0"/>
        <v>118</v>
      </c>
      <c r="I9" s="7">
        <v>104</v>
      </c>
      <c r="J9" s="7">
        <v>68</v>
      </c>
      <c r="K9" s="9">
        <f t="shared" si="1"/>
        <v>36</v>
      </c>
      <c r="L9" s="21" t="str">
        <f t="shared" si="2"/>
        <v>Bad</v>
      </c>
      <c r="N9" s="14">
        <v>60</v>
      </c>
      <c r="O9" s="15" t="s">
        <v>38</v>
      </c>
    </row>
    <row r="10" spans="2:15" ht="24.95" customHeight="1" thickTop="1" thickBot="1" x14ac:dyDescent="0.35">
      <c r="B10" s="7" t="s">
        <v>4</v>
      </c>
      <c r="C10" s="7">
        <v>16</v>
      </c>
      <c r="D10" s="7">
        <v>72</v>
      </c>
      <c r="E10" s="18">
        <v>39</v>
      </c>
      <c r="F10" s="7">
        <v>13</v>
      </c>
      <c r="G10" s="7">
        <v>20</v>
      </c>
      <c r="H10" s="8">
        <f t="shared" si="0"/>
        <v>130</v>
      </c>
      <c r="I10" s="7">
        <v>133</v>
      </c>
      <c r="J10" s="7">
        <v>82</v>
      </c>
      <c r="K10" s="9">
        <f t="shared" si="1"/>
        <v>51</v>
      </c>
      <c r="L10" s="21" t="str">
        <f t="shared" si="2"/>
        <v>Bad</v>
      </c>
      <c r="N10" s="14">
        <v>70</v>
      </c>
      <c r="O10" s="15" t="s">
        <v>37</v>
      </c>
    </row>
    <row r="11" spans="2:15" ht="24.95" customHeight="1" thickTop="1" thickBot="1" x14ac:dyDescent="0.35">
      <c r="B11" s="7" t="s">
        <v>1</v>
      </c>
      <c r="C11" s="7">
        <v>20</v>
      </c>
      <c r="D11" s="7">
        <v>112</v>
      </c>
      <c r="E11" s="18">
        <v>68</v>
      </c>
      <c r="F11" s="7">
        <v>21</v>
      </c>
      <c r="G11" s="7">
        <v>23</v>
      </c>
      <c r="H11" s="8">
        <f t="shared" si="0"/>
        <v>225</v>
      </c>
      <c r="I11" s="7">
        <v>232</v>
      </c>
      <c r="J11" s="7">
        <v>130</v>
      </c>
      <c r="K11" s="9">
        <f t="shared" si="1"/>
        <v>102</v>
      </c>
      <c r="L11" s="21" t="str">
        <f t="shared" si="2"/>
        <v>Very Good</v>
      </c>
      <c r="N11" s="16">
        <v>80</v>
      </c>
      <c r="O11" s="17" t="s">
        <v>36</v>
      </c>
    </row>
    <row r="12" spans="2:15" ht="24.95" customHeight="1" thickTop="1" thickBot="1" x14ac:dyDescent="0.35">
      <c r="B12" s="7" t="s">
        <v>17</v>
      </c>
      <c r="C12" s="7">
        <v>9</v>
      </c>
      <c r="D12" s="7">
        <v>32</v>
      </c>
      <c r="E12" s="18">
        <v>15</v>
      </c>
      <c r="F12" s="7">
        <v>3</v>
      </c>
      <c r="G12" s="7">
        <v>14</v>
      </c>
      <c r="H12" s="8">
        <f t="shared" si="0"/>
        <v>48</v>
      </c>
      <c r="I12" s="7">
        <v>87</v>
      </c>
      <c r="J12" s="7">
        <v>57</v>
      </c>
      <c r="K12" s="9">
        <f t="shared" si="1"/>
        <v>30</v>
      </c>
      <c r="L12" s="21" t="str">
        <f t="shared" si="2"/>
        <v>Mediocre</v>
      </c>
    </row>
    <row r="13" spans="2:15" ht="24.95" customHeight="1" thickTop="1" thickBot="1" x14ac:dyDescent="0.35">
      <c r="B13" s="7" t="s">
        <v>3</v>
      </c>
      <c r="C13" s="7">
        <v>18</v>
      </c>
      <c r="D13" s="7">
        <v>83</v>
      </c>
      <c r="E13" s="18">
        <v>45</v>
      </c>
      <c r="F13" s="7">
        <v>21</v>
      </c>
      <c r="G13" s="7">
        <v>17</v>
      </c>
      <c r="H13" s="8">
        <f t="shared" si="0"/>
        <v>156</v>
      </c>
      <c r="I13" s="7">
        <v>128</v>
      </c>
      <c r="J13" s="7">
        <v>77</v>
      </c>
      <c r="K13" s="9">
        <f t="shared" si="1"/>
        <v>51</v>
      </c>
      <c r="L13" s="21" t="str">
        <f t="shared" si="2"/>
        <v>Average</v>
      </c>
    </row>
    <row r="14" spans="2:15" ht="24.95" customHeight="1" thickTop="1" thickBot="1" x14ac:dyDescent="0.35">
      <c r="B14" s="7" t="s">
        <v>12</v>
      </c>
      <c r="C14" s="7">
        <v>17</v>
      </c>
      <c r="D14" s="7">
        <v>60</v>
      </c>
      <c r="E14" s="18">
        <v>17</v>
      </c>
      <c r="F14" s="7">
        <v>15</v>
      </c>
      <c r="G14" s="7">
        <v>28</v>
      </c>
      <c r="H14" s="8">
        <f t="shared" si="0"/>
        <v>66</v>
      </c>
      <c r="I14" s="7">
        <v>62</v>
      </c>
      <c r="J14" s="7">
        <v>101</v>
      </c>
      <c r="K14" s="9">
        <f t="shared" si="1"/>
        <v>-39</v>
      </c>
      <c r="L14" s="21" t="str">
        <f t="shared" si="2"/>
        <v>Mediocre</v>
      </c>
    </row>
    <row r="15" spans="2:15" ht="24.95" customHeight="1" thickTop="1" thickBot="1" x14ac:dyDescent="0.35">
      <c r="B15" s="7" t="s">
        <v>7</v>
      </c>
      <c r="C15" s="7">
        <v>11</v>
      </c>
      <c r="D15" s="7">
        <v>55</v>
      </c>
      <c r="E15" s="18">
        <v>30</v>
      </c>
      <c r="F15" s="7">
        <v>14</v>
      </c>
      <c r="G15" s="7">
        <v>11</v>
      </c>
      <c r="H15" s="8">
        <f t="shared" si="0"/>
        <v>104</v>
      </c>
      <c r="I15" s="7">
        <v>96</v>
      </c>
      <c r="J15" s="7">
        <v>52</v>
      </c>
      <c r="K15" s="9">
        <f t="shared" si="1"/>
        <v>44</v>
      </c>
      <c r="L15" s="21" t="str">
        <f t="shared" si="2"/>
        <v>Bad</v>
      </c>
    </row>
    <row r="16" spans="2:15" ht="24.95" customHeight="1" thickTop="1" thickBot="1" x14ac:dyDescent="0.35">
      <c r="B16" s="7" t="s">
        <v>15</v>
      </c>
      <c r="C16" s="7">
        <v>9</v>
      </c>
      <c r="D16" s="7">
        <v>38</v>
      </c>
      <c r="E16" s="18">
        <v>17</v>
      </c>
      <c r="F16" s="7">
        <v>6</v>
      </c>
      <c r="G16" s="7">
        <v>15</v>
      </c>
      <c r="H16" s="8">
        <f t="shared" si="0"/>
        <v>57</v>
      </c>
      <c r="I16" s="7">
        <v>49</v>
      </c>
      <c r="J16" s="7">
        <v>50</v>
      </c>
      <c r="K16" s="9">
        <f t="shared" si="1"/>
        <v>-1</v>
      </c>
      <c r="L16" s="21" t="str">
        <f t="shared" si="2"/>
        <v>Mediocre</v>
      </c>
    </row>
    <row r="17" spans="2:12" ht="24.95" customHeight="1" thickTop="1" thickBot="1" x14ac:dyDescent="0.35">
      <c r="B17" s="7" t="s">
        <v>14</v>
      </c>
      <c r="C17" s="7">
        <v>8</v>
      </c>
      <c r="D17" s="7">
        <v>35</v>
      </c>
      <c r="E17" s="18">
        <v>17</v>
      </c>
      <c r="F17" s="7">
        <v>6</v>
      </c>
      <c r="G17" s="7">
        <v>12</v>
      </c>
      <c r="H17" s="8">
        <f t="shared" si="0"/>
        <v>57</v>
      </c>
      <c r="I17" s="7">
        <v>61</v>
      </c>
      <c r="J17" s="7">
        <v>41</v>
      </c>
      <c r="K17" s="9">
        <f t="shared" si="1"/>
        <v>20</v>
      </c>
      <c r="L17" s="21" t="str">
        <f t="shared" si="2"/>
        <v>Mediocre</v>
      </c>
    </row>
    <row r="18" spans="2:12" ht="24.95" customHeight="1" thickTop="1" thickBot="1" x14ac:dyDescent="0.35">
      <c r="B18" s="7" t="s">
        <v>11</v>
      </c>
      <c r="C18" s="7">
        <v>11</v>
      </c>
      <c r="D18" s="7">
        <v>45</v>
      </c>
      <c r="E18" s="18">
        <v>19</v>
      </c>
      <c r="F18" s="7">
        <v>10</v>
      </c>
      <c r="G18" s="7">
        <v>16</v>
      </c>
      <c r="H18" s="8">
        <f t="shared" si="0"/>
        <v>67</v>
      </c>
      <c r="I18" s="7">
        <v>77</v>
      </c>
      <c r="J18" s="7">
        <v>54</v>
      </c>
      <c r="K18" s="9">
        <f t="shared" si="1"/>
        <v>23</v>
      </c>
      <c r="L18" s="21" t="str">
        <f t="shared" si="2"/>
        <v>Mediocre</v>
      </c>
    </row>
    <row r="19" spans="2:12" ht="24.95" customHeight="1" thickTop="1" thickBot="1" x14ac:dyDescent="0.35">
      <c r="B19" s="7" t="s">
        <v>13</v>
      </c>
      <c r="C19" s="7">
        <v>13</v>
      </c>
      <c r="D19" s="7">
        <v>49</v>
      </c>
      <c r="E19" s="18">
        <v>18</v>
      </c>
      <c r="F19" s="7">
        <v>9</v>
      </c>
      <c r="G19" s="7">
        <v>22</v>
      </c>
      <c r="H19" s="8">
        <f t="shared" si="0"/>
        <v>63</v>
      </c>
      <c r="I19" s="7">
        <v>71</v>
      </c>
      <c r="J19" s="7">
        <v>71</v>
      </c>
      <c r="K19" s="9">
        <f t="shared" si="1"/>
        <v>0</v>
      </c>
      <c r="L19" s="21" t="str">
        <f t="shared" si="2"/>
        <v>Mediocre</v>
      </c>
    </row>
    <row r="20" spans="2:12" ht="24.95" customHeight="1" thickTop="1" thickBot="1" x14ac:dyDescent="0.35">
      <c r="B20" s="7" t="s">
        <v>6</v>
      </c>
      <c r="C20" s="7">
        <v>16</v>
      </c>
      <c r="D20" s="7">
        <v>67</v>
      </c>
      <c r="E20" s="18">
        <v>31</v>
      </c>
      <c r="F20" s="7">
        <v>17</v>
      </c>
      <c r="G20" s="7">
        <v>19</v>
      </c>
      <c r="H20" s="8">
        <f t="shared" si="0"/>
        <v>110</v>
      </c>
      <c r="I20" s="7">
        <v>108</v>
      </c>
      <c r="J20" s="7">
        <v>75</v>
      </c>
      <c r="K20" s="9">
        <f t="shared" si="1"/>
        <v>33</v>
      </c>
      <c r="L20" s="21" t="str">
        <f t="shared" si="2"/>
        <v>Bad</v>
      </c>
    </row>
    <row r="21" spans="2:12" ht="24.95" customHeight="1" thickTop="1" thickBot="1" x14ac:dyDescent="0.35">
      <c r="B21" s="7" t="s">
        <v>10</v>
      </c>
      <c r="C21" s="7">
        <v>12</v>
      </c>
      <c r="D21" s="7">
        <v>51</v>
      </c>
      <c r="E21" s="18">
        <v>19</v>
      </c>
      <c r="F21" s="7">
        <v>13</v>
      </c>
      <c r="G21" s="7">
        <v>19</v>
      </c>
      <c r="H21" s="8">
        <f t="shared" si="0"/>
        <v>70</v>
      </c>
      <c r="I21" s="7">
        <v>80</v>
      </c>
      <c r="J21" s="7">
        <v>73</v>
      </c>
      <c r="K21" s="9">
        <f t="shared" si="1"/>
        <v>7</v>
      </c>
      <c r="L21" s="21" t="str">
        <f t="shared" si="2"/>
        <v>Mediocre</v>
      </c>
    </row>
    <row r="22" spans="2:12" ht="24.95" customHeight="1" thickTop="1" thickBot="1" x14ac:dyDescent="0.35">
      <c r="B22" s="7" t="s">
        <v>16</v>
      </c>
      <c r="C22" s="7">
        <v>12</v>
      </c>
      <c r="D22" s="7">
        <v>41</v>
      </c>
      <c r="E22" s="18">
        <v>14</v>
      </c>
      <c r="F22" s="7">
        <v>8</v>
      </c>
      <c r="G22" s="7">
        <v>19</v>
      </c>
      <c r="H22" s="8">
        <f t="shared" si="0"/>
        <v>50</v>
      </c>
      <c r="I22" s="7">
        <v>55</v>
      </c>
      <c r="J22" s="7">
        <v>73</v>
      </c>
      <c r="K22" s="9">
        <f t="shared" si="1"/>
        <v>-18</v>
      </c>
      <c r="L22" s="21" t="str">
        <f t="shared" si="2"/>
        <v>Mediocre</v>
      </c>
    </row>
    <row r="23" spans="2:12" ht="24.95" customHeight="1" thickTop="1" thickBot="1" x14ac:dyDescent="0.35">
      <c r="B23" s="7" t="s">
        <v>8</v>
      </c>
      <c r="C23" s="7">
        <v>14</v>
      </c>
      <c r="D23" s="7">
        <v>59</v>
      </c>
      <c r="E23" s="18">
        <v>25</v>
      </c>
      <c r="F23" s="7">
        <v>13</v>
      </c>
      <c r="G23" s="7">
        <v>21</v>
      </c>
      <c r="H23" s="8">
        <f t="shared" si="0"/>
        <v>88</v>
      </c>
      <c r="I23" s="7">
        <v>89</v>
      </c>
      <c r="J23" s="7">
        <v>76</v>
      </c>
      <c r="K23" s="9">
        <f t="shared" si="1"/>
        <v>13</v>
      </c>
      <c r="L23" s="21" t="str">
        <f t="shared" si="2"/>
        <v>Very Bad</v>
      </c>
    </row>
    <row r="24" spans="2:12" ht="24.95" customHeight="1" thickTop="1" x14ac:dyDescent="0.3">
      <c r="F24" s="1" t="s">
        <v>20</v>
      </c>
    </row>
    <row r="25" spans="2:12" ht="24.95" customHeight="1" x14ac:dyDescent="0.3">
      <c r="B25" s="10" t="s">
        <v>31</v>
      </c>
      <c r="C25" s="20">
        <f>AVERAGE(C4:C23)</f>
        <v>13.55</v>
      </c>
      <c r="D25" s="20">
        <f t="shared" ref="D25:K25" si="3">AVERAGE(D4:D23)</f>
        <v>59.35</v>
      </c>
      <c r="E25" s="20">
        <f t="shared" si="3"/>
        <v>28.7</v>
      </c>
      <c r="F25" s="20">
        <f t="shared" si="3"/>
        <v>12.45</v>
      </c>
      <c r="G25" s="20">
        <f t="shared" si="3"/>
        <v>18.2</v>
      </c>
      <c r="H25" s="20">
        <f t="shared" si="3"/>
        <v>98.55</v>
      </c>
      <c r="I25" s="20">
        <f t="shared" si="3"/>
        <v>98.75</v>
      </c>
      <c r="J25" s="20">
        <f t="shared" si="3"/>
        <v>72.05</v>
      </c>
      <c r="K25" s="20">
        <f t="shared" si="3"/>
        <v>26.7</v>
      </c>
    </row>
    <row r="26" spans="2:12" ht="24.95" customHeight="1" x14ac:dyDescent="0.3">
      <c r="B26" s="10" t="s">
        <v>32</v>
      </c>
      <c r="C26" s="20">
        <f>STDEV(C4:C23)</f>
        <v>4.2977962529160152</v>
      </c>
      <c r="D26" s="20">
        <f t="shared" ref="D26:K26" si="4">STDEV(D4:D23)</f>
        <v>24.853835878888738</v>
      </c>
      <c r="E26" s="20">
        <f t="shared" si="4"/>
        <v>18.142999229802982</v>
      </c>
      <c r="F26" s="20">
        <f t="shared" si="4"/>
        <v>5.6890939062107426</v>
      </c>
      <c r="G26" s="20">
        <f t="shared" si="4"/>
        <v>4.5951919953016329</v>
      </c>
      <c r="H26" s="20">
        <f t="shared" si="4"/>
        <v>58.858863304294999</v>
      </c>
      <c r="I26" s="20">
        <f t="shared" si="4"/>
        <v>54.980259615323945</v>
      </c>
      <c r="J26" s="20">
        <f t="shared" si="4"/>
        <v>23.921967442411365</v>
      </c>
      <c r="K26" s="20">
        <f t="shared" si="4"/>
        <v>39.010255061970561</v>
      </c>
    </row>
    <row r="27" spans="2:12" ht="24.95" customHeight="1" x14ac:dyDescent="0.3">
      <c r="B27" s="10" t="s">
        <v>33</v>
      </c>
      <c r="C27" s="20">
        <f>MAX(C4:C23)-MIN(C4:C23)</f>
        <v>16</v>
      </c>
      <c r="D27" s="20">
        <f t="shared" ref="D27:K27" si="5">MAX(D4:D23)-MIN(D4:D23)</f>
        <v>85</v>
      </c>
      <c r="E27" s="20">
        <f t="shared" si="5"/>
        <v>64</v>
      </c>
      <c r="F27" s="20">
        <f t="shared" si="5"/>
        <v>19</v>
      </c>
      <c r="G27" s="20">
        <f t="shared" si="5"/>
        <v>19</v>
      </c>
      <c r="H27" s="20">
        <f t="shared" si="5"/>
        <v>206</v>
      </c>
      <c r="I27" s="20">
        <f t="shared" si="5"/>
        <v>196</v>
      </c>
      <c r="J27" s="20">
        <f t="shared" si="5"/>
        <v>98</v>
      </c>
      <c r="K27" s="20">
        <f t="shared" si="5"/>
        <v>168</v>
      </c>
    </row>
    <row r="28" spans="2:12" ht="24.95" customHeight="1" x14ac:dyDescent="0.3">
      <c r="C28" s="11"/>
      <c r="D28" s="11"/>
      <c r="E28" s="11"/>
      <c r="F28" s="11"/>
      <c r="G28" s="11"/>
      <c r="H28" s="11"/>
      <c r="I28" s="11"/>
      <c r="J28" s="11"/>
      <c r="K28" s="11"/>
    </row>
  </sheetData>
  <sortState ref="N4:O11">
    <sortCondition ref="N4"/>
  </sortState>
  <mergeCells count="1">
    <mergeCell ref="B1:J1"/>
  </mergeCells>
  <printOptions horizontalCentered="1" verticalCentered="1"/>
  <pageMargins left="0.17" right="0.17" top="0.27" bottom="0.28000000000000003" header="0.17" footer="0.17"/>
  <pageSetup paperSize="9" scale="49" fitToHeight="3" orientation="landscape" r:id="rId1"/>
  <headerFooter>
    <oddHeader>&amp;C&amp;"Times New Roman,Kalın"&amp;12&amp;K00B050CTIS 186 Final Exam</oddHeader>
    <oddFooter>&amp;C&amp;"Times New Roman,Kalın"&amp;12&amp;K00B050Page 1</oddFoot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gap" negative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'World Cup Statistics'!K4:K23</xm:f>
              <xm:sqref>M14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A2" sqref="A2"/>
    </sheetView>
  </sheetViews>
  <sheetFormatPr defaultRowHeight="15" x14ac:dyDescent="0.25"/>
  <sheetData/>
  <printOptions horizontalCentered="1"/>
  <pageMargins left="0.15748031496062992" right="0.15748031496062992" top="0.23622047244094491" bottom="0.19685039370078741" header="0.11811023622047245" footer="0.11811023622047245"/>
  <pageSetup paperSize="9" scale="90" orientation="landscape" r:id="rId1"/>
  <headerFooter>
    <oddHeader>&amp;L&amp;"Algerian,Bold"&amp;12&amp;KFF0000CTIS 186 Final Exam</oddHeader>
    <oddFooter>&amp;L&amp;"Algerian,Bold"&amp;12&amp;KFF0000Page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="70" zoomScaleNormal="70" workbookViewId="0">
      <selection activeCell="A4" sqref="A4"/>
    </sheetView>
  </sheetViews>
  <sheetFormatPr defaultColWidth="9.140625" defaultRowHeight="24.95" customHeight="1" x14ac:dyDescent="0.3"/>
  <cols>
    <col min="1" max="2" width="20.7109375" style="1" customWidth="1"/>
    <col min="3" max="3" width="23" style="1" customWidth="1"/>
    <col min="4" max="51" width="20.7109375" style="1" customWidth="1"/>
    <col min="52" max="16384" width="9.140625" style="1"/>
  </cols>
  <sheetData>
    <row r="1" spans="1:8" ht="24.95" customHeight="1" x14ac:dyDescent="0.35">
      <c r="A1" s="22" t="s">
        <v>28</v>
      </c>
      <c r="B1" s="22"/>
      <c r="C1" s="22"/>
      <c r="D1" s="22"/>
      <c r="E1" s="22"/>
      <c r="F1" s="22"/>
      <c r="G1" s="22"/>
      <c r="H1" s="22"/>
    </row>
    <row r="3" spans="1:8" ht="24.95" customHeight="1" x14ac:dyDescent="0.3">
      <c r="A3" s="3" t="s">
        <v>21</v>
      </c>
      <c r="B3" s="3" t="s">
        <v>43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</row>
    <row r="4" spans="1:8" ht="24.95" customHeight="1" x14ac:dyDescent="0.3">
      <c r="A4" s="1" t="s">
        <v>0</v>
      </c>
      <c r="B4" s="2">
        <v>22</v>
      </c>
      <c r="C4" s="2">
        <v>114</v>
      </c>
      <c r="D4" s="2">
        <v>76</v>
      </c>
      <c r="E4" s="2">
        <v>19</v>
      </c>
      <c r="F4" s="2">
        <v>19</v>
      </c>
      <c r="G4" s="2">
        <v>237</v>
      </c>
      <c r="H4" s="2">
        <v>108</v>
      </c>
    </row>
    <row r="5" spans="1:8" ht="24.95" customHeight="1" x14ac:dyDescent="0.3">
      <c r="A5" s="1" t="s">
        <v>1</v>
      </c>
      <c r="B5" s="2">
        <v>20</v>
      </c>
      <c r="C5" s="2">
        <v>112</v>
      </c>
      <c r="D5" s="2">
        <v>68</v>
      </c>
      <c r="E5" s="2">
        <v>21</v>
      </c>
      <c r="F5" s="2">
        <v>23</v>
      </c>
      <c r="G5" s="2">
        <v>232</v>
      </c>
      <c r="H5" s="2">
        <v>130</v>
      </c>
    </row>
    <row r="6" spans="1:8" ht="24.95" customHeight="1" x14ac:dyDescent="0.3">
      <c r="A6" s="1" t="s">
        <v>2</v>
      </c>
      <c r="B6" s="2">
        <v>18</v>
      </c>
      <c r="C6" s="2">
        <v>87</v>
      </c>
      <c r="D6" s="2">
        <v>47</v>
      </c>
      <c r="E6" s="2">
        <v>16</v>
      </c>
      <c r="F6" s="2">
        <v>24</v>
      </c>
      <c r="G6" s="2">
        <v>149</v>
      </c>
      <c r="H6" s="2">
        <v>98</v>
      </c>
    </row>
    <row r="7" spans="1:8" ht="24.95" customHeight="1" x14ac:dyDescent="0.3">
      <c r="A7" s="1" t="s">
        <v>3</v>
      </c>
      <c r="B7" s="2">
        <v>18</v>
      </c>
      <c r="C7" s="2">
        <v>83</v>
      </c>
      <c r="D7" s="2">
        <v>45</v>
      </c>
      <c r="E7" s="2">
        <v>21</v>
      </c>
      <c r="F7" s="2">
        <v>17</v>
      </c>
      <c r="G7" s="2">
        <v>128</v>
      </c>
      <c r="H7" s="2">
        <v>77</v>
      </c>
    </row>
    <row r="8" spans="1:8" ht="24.95" customHeight="1" x14ac:dyDescent="0.3">
      <c r="A8" s="1" t="s">
        <v>5</v>
      </c>
      <c r="B8" s="2">
        <v>16</v>
      </c>
      <c r="C8" s="2">
        <v>74</v>
      </c>
      <c r="D8" s="2">
        <v>32</v>
      </c>
      <c r="E8" s="2">
        <v>22</v>
      </c>
      <c r="F8" s="2">
        <v>20</v>
      </c>
      <c r="G8" s="2">
        <v>104</v>
      </c>
      <c r="H8" s="2">
        <v>68</v>
      </c>
    </row>
    <row r="9" spans="1:8" ht="24.95" customHeight="1" x14ac:dyDescent="0.3">
      <c r="A9" s="1" t="s">
        <v>4</v>
      </c>
      <c r="B9" s="2">
        <v>16</v>
      </c>
      <c r="C9" s="2">
        <v>72</v>
      </c>
      <c r="D9" s="2">
        <v>39</v>
      </c>
      <c r="E9" s="2">
        <v>13</v>
      </c>
      <c r="F9" s="2">
        <v>20</v>
      </c>
      <c r="G9" s="2">
        <v>133</v>
      </c>
      <c r="H9" s="2">
        <v>82</v>
      </c>
    </row>
    <row r="10" spans="1:8" ht="24.95" customHeight="1" x14ac:dyDescent="0.3">
      <c r="A10" s="1" t="s">
        <v>6</v>
      </c>
      <c r="B10" s="2">
        <v>16</v>
      </c>
      <c r="C10" s="2">
        <v>67</v>
      </c>
      <c r="D10" s="2">
        <v>31</v>
      </c>
      <c r="E10" s="2">
        <v>17</v>
      </c>
      <c r="F10" s="2">
        <v>19</v>
      </c>
      <c r="G10" s="2">
        <v>108</v>
      </c>
      <c r="H10" s="2">
        <v>75</v>
      </c>
    </row>
    <row r="11" spans="1:8" ht="24.95" customHeight="1" x14ac:dyDescent="0.3">
      <c r="A11" s="1" t="s">
        <v>12</v>
      </c>
      <c r="B11" s="2">
        <v>17</v>
      </c>
      <c r="C11" s="2">
        <v>60</v>
      </c>
      <c r="D11" s="2">
        <v>17</v>
      </c>
      <c r="E11" s="2">
        <v>15</v>
      </c>
      <c r="F11" s="2">
        <v>28</v>
      </c>
      <c r="G11" s="2">
        <v>62</v>
      </c>
      <c r="H11" s="2">
        <v>101</v>
      </c>
    </row>
    <row r="12" spans="1:8" ht="24.95" customHeight="1" x14ac:dyDescent="0.3">
      <c r="A12" s="1" t="s">
        <v>8</v>
      </c>
      <c r="B12" s="2">
        <v>14</v>
      </c>
      <c r="C12" s="2">
        <v>59</v>
      </c>
      <c r="D12" s="2">
        <v>25</v>
      </c>
      <c r="E12" s="2">
        <v>13</v>
      </c>
      <c r="F12" s="2">
        <v>21</v>
      </c>
      <c r="G12" s="2">
        <v>89</v>
      </c>
      <c r="H12" s="2">
        <v>76</v>
      </c>
    </row>
    <row r="13" spans="1:8" ht="24.95" customHeight="1" x14ac:dyDescent="0.3">
      <c r="A13" s="1" t="s">
        <v>7</v>
      </c>
      <c r="B13" s="2">
        <v>11</v>
      </c>
      <c r="C13" s="2">
        <v>55</v>
      </c>
      <c r="D13" s="2">
        <v>30</v>
      </c>
      <c r="E13" s="2">
        <v>14</v>
      </c>
      <c r="F13" s="2">
        <v>11</v>
      </c>
      <c r="G13" s="2">
        <v>96</v>
      </c>
      <c r="H13" s="2">
        <v>52</v>
      </c>
    </row>
    <row r="14" spans="1:8" ht="24.95" customHeight="1" x14ac:dyDescent="0.3">
      <c r="A14" s="1" t="s">
        <v>9</v>
      </c>
      <c r="B14" s="2">
        <v>14</v>
      </c>
      <c r="C14" s="2">
        <v>51</v>
      </c>
      <c r="D14" s="2">
        <v>21</v>
      </c>
      <c r="E14" s="2">
        <v>10</v>
      </c>
      <c r="F14" s="2">
        <v>20</v>
      </c>
      <c r="G14" s="2">
        <v>69</v>
      </c>
      <c r="H14" s="2">
        <v>74</v>
      </c>
    </row>
    <row r="15" spans="1:8" ht="24.95" customHeight="1" x14ac:dyDescent="0.3">
      <c r="A15" s="1" t="s">
        <v>10</v>
      </c>
      <c r="B15" s="2">
        <v>12</v>
      </c>
      <c r="C15" s="2">
        <v>51</v>
      </c>
      <c r="D15" s="2">
        <v>19</v>
      </c>
      <c r="E15" s="2">
        <v>13</v>
      </c>
      <c r="F15" s="2">
        <v>19</v>
      </c>
      <c r="G15" s="2">
        <v>80</v>
      </c>
      <c r="H15" s="2">
        <v>73</v>
      </c>
    </row>
    <row r="16" spans="1:8" ht="24.95" customHeight="1" x14ac:dyDescent="0.3">
      <c r="A16" s="1" t="s">
        <v>13</v>
      </c>
      <c r="B16" s="2">
        <v>13</v>
      </c>
      <c r="C16" s="2">
        <v>49</v>
      </c>
      <c r="D16" s="2">
        <v>18</v>
      </c>
      <c r="E16" s="2">
        <v>9</v>
      </c>
      <c r="F16" s="2">
        <v>22</v>
      </c>
      <c r="G16" s="2">
        <v>71</v>
      </c>
      <c r="H16" s="2">
        <v>71</v>
      </c>
    </row>
    <row r="17" spans="1:8" ht="24.95" customHeight="1" x14ac:dyDescent="0.3">
      <c r="A17" s="1" t="s">
        <v>11</v>
      </c>
      <c r="B17" s="2">
        <v>11</v>
      </c>
      <c r="C17" s="2">
        <v>45</v>
      </c>
      <c r="D17" s="2">
        <v>19</v>
      </c>
      <c r="E17" s="2">
        <v>10</v>
      </c>
      <c r="F17" s="2">
        <v>16</v>
      </c>
      <c r="G17" s="2">
        <v>77</v>
      </c>
      <c r="H17" s="2">
        <v>54</v>
      </c>
    </row>
    <row r="18" spans="1:8" ht="24.95" customHeight="1" x14ac:dyDescent="0.3">
      <c r="A18" s="1" t="s">
        <v>16</v>
      </c>
      <c r="B18" s="2">
        <v>12</v>
      </c>
      <c r="C18" s="2">
        <v>41</v>
      </c>
      <c r="D18" s="2">
        <v>14</v>
      </c>
      <c r="E18" s="2">
        <v>8</v>
      </c>
      <c r="F18" s="2">
        <v>19</v>
      </c>
      <c r="G18" s="2">
        <v>55</v>
      </c>
      <c r="H18" s="2">
        <v>73</v>
      </c>
    </row>
    <row r="19" spans="1:8" ht="24.95" customHeight="1" x14ac:dyDescent="0.3">
      <c r="A19" s="1" t="s">
        <v>15</v>
      </c>
      <c r="B19" s="2">
        <v>9</v>
      </c>
      <c r="C19" s="2">
        <v>38</v>
      </c>
      <c r="D19" s="2">
        <v>17</v>
      </c>
      <c r="E19" s="2">
        <v>6</v>
      </c>
      <c r="F19" s="2">
        <v>15</v>
      </c>
      <c r="G19" s="2">
        <v>49</v>
      </c>
      <c r="H19" s="2">
        <v>50</v>
      </c>
    </row>
    <row r="20" spans="1:8" ht="24.95" customHeight="1" x14ac:dyDescent="0.3">
      <c r="A20" s="1" t="s">
        <v>14</v>
      </c>
      <c r="B20" s="2">
        <v>8</v>
      </c>
      <c r="C20" s="2">
        <v>35</v>
      </c>
      <c r="D20" s="2">
        <v>17</v>
      </c>
      <c r="E20" s="2">
        <v>6</v>
      </c>
      <c r="F20" s="2">
        <v>12</v>
      </c>
      <c r="G20" s="2">
        <v>61</v>
      </c>
      <c r="H20" s="2">
        <v>41</v>
      </c>
    </row>
    <row r="21" spans="1:8" ht="24.95" customHeight="1" x14ac:dyDescent="0.3">
      <c r="A21" s="1" t="s">
        <v>19</v>
      </c>
      <c r="B21" s="2">
        <v>9</v>
      </c>
      <c r="C21" s="2">
        <v>33</v>
      </c>
      <c r="D21" s="2">
        <v>12</v>
      </c>
      <c r="E21" s="2">
        <v>5</v>
      </c>
      <c r="F21" s="2">
        <v>16</v>
      </c>
      <c r="G21" s="2">
        <v>47</v>
      </c>
      <c r="H21" s="2">
        <v>49</v>
      </c>
    </row>
    <row r="22" spans="1:8" ht="24.95" customHeight="1" x14ac:dyDescent="0.3">
      <c r="A22" s="1" t="s">
        <v>17</v>
      </c>
      <c r="B22" s="2">
        <v>9</v>
      </c>
      <c r="C22" s="2">
        <v>32</v>
      </c>
      <c r="D22" s="2">
        <v>15</v>
      </c>
      <c r="E22" s="2">
        <v>3</v>
      </c>
      <c r="F22" s="2">
        <v>14</v>
      </c>
      <c r="G22" s="2">
        <v>87</v>
      </c>
      <c r="H22" s="2">
        <v>57</v>
      </c>
    </row>
    <row r="23" spans="1:8" ht="24.95" customHeight="1" x14ac:dyDescent="0.3">
      <c r="A23" s="1" t="s">
        <v>18</v>
      </c>
      <c r="B23" s="2">
        <v>6</v>
      </c>
      <c r="C23" s="2">
        <v>29</v>
      </c>
      <c r="D23" s="2">
        <v>12</v>
      </c>
      <c r="E23" s="2">
        <v>8</v>
      </c>
      <c r="F23" s="2">
        <v>9</v>
      </c>
      <c r="G23" s="2">
        <v>41</v>
      </c>
      <c r="H23" s="2">
        <v>32</v>
      </c>
    </row>
    <row r="24" spans="1:8" ht="24.95" customHeight="1" x14ac:dyDescent="0.3">
      <c r="A24" s="1" t="s">
        <v>44</v>
      </c>
      <c r="B24" s="2"/>
      <c r="C24" s="2"/>
      <c r="D24" s="2"/>
      <c r="E24" s="2"/>
      <c r="F24" s="2"/>
      <c r="G24" s="2"/>
      <c r="H24" s="19">
        <f>COUNTIF(VivaFootball['# of Played Games],"&gt;=70")</f>
        <v>6</v>
      </c>
    </row>
    <row r="25" spans="1:8" ht="24.95" customHeight="1" x14ac:dyDescent="0.3">
      <c r="E25" s="1" t="s">
        <v>20</v>
      </c>
    </row>
  </sheetData>
  <mergeCells count="1">
    <mergeCell ref="A1:H1"/>
  </mergeCells>
  <conditionalFormatting sqref="A4:A23">
    <cfRule type="containsText" dxfId="17" priority="2" operator="containsText" text="m">
      <formula>NOT(ISERROR(SEARCH("m",A4)))</formula>
    </cfRule>
  </conditionalFormatting>
  <conditionalFormatting sqref="D4:D23">
    <cfRule type="iconSet" priority="1">
      <iconSet iconSet="3TrafficLights2">
        <cfvo type="percent" val="0"/>
        <cfvo type="percent" val="33"/>
        <cfvo type="percent" val="67"/>
      </iconSet>
    </cfRule>
  </conditionalFormatting>
  <printOptions horizontalCentered="1"/>
  <pageMargins left="0.11811023622047245" right="0.11811023622047245" top="0.19685039370078741" bottom="0.23622047244094491" header="0.11811023622047245" footer="0.11811023622047245"/>
  <pageSetup paperSize="9" scale="86" orientation="landscape" r:id="rId1"/>
  <headerFooter>
    <oddHeader>&amp;R&amp;"Book Antiqua,Bold"&amp;12&amp;K7030A0CTIS 186 Final Exam</oddHeader>
    <oddFooter>&amp;R&amp;"Book Antiqua,Bold"&amp;12&amp;K7030A0Page 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World Cup Statistics</vt:lpstr>
      <vt:lpstr>Chart</vt:lpstr>
      <vt:lpstr>Table</vt:lpstr>
      <vt:lpstr>Chart!Print_Area</vt:lpstr>
      <vt:lpstr>Table!Print_Area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2022-12-21T07:52:50Z</cp:lastPrinted>
  <dcterms:created xsi:type="dcterms:W3CDTF">2022-12-16T07:48:31Z</dcterms:created>
  <dcterms:modified xsi:type="dcterms:W3CDTF">2023-01-09T09:57:52Z</dcterms:modified>
</cp:coreProperties>
</file>